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3820"/>
  <mc:AlternateContent xmlns:mc="http://schemas.openxmlformats.org/markup-compatibility/2006">
    <mc:Choice Requires="x15">
      <x15ac:absPath xmlns:x15ac="http://schemas.microsoft.com/office/spreadsheetml/2010/11/ac" url="X:\Etudes Collectivités\Cnam FT\Consultation 2025\DCE Projet\V4\"/>
    </mc:Choice>
  </mc:AlternateContent>
  <xr:revisionPtr revIDLastSave="0" documentId="13_ncr:1_{10065341-02CF-49AE-9B69-E4C762EC594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2" l="1"/>
  <c r="P15" i="2"/>
  <c r="P19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O9" i="2"/>
  <c r="N9" i="2"/>
  <c r="M9" i="2"/>
  <c r="M13" i="2" s="1"/>
  <c r="M25" i="2" s="1"/>
  <c r="L9" i="2"/>
  <c r="L13" i="2" s="1"/>
  <c r="L25" i="2" s="1"/>
  <c r="K9" i="2"/>
  <c r="J9" i="2"/>
  <c r="I9" i="2"/>
  <c r="H9" i="2"/>
  <c r="G9" i="2"/>
  <c r="G13" i="2" s="1"/>
  <c r="G25" i="2" s="1"/>
  <c r="F9" i="2"/>
  <c r="E9" i="2"/>
  <c r="E13" i="2" s="1"/>
  <c r="E25" i="2" s="1"/>
  <c r="D9" i="2"/>
  <c r="D13" i="2" s="1"/>
  <c r="D25" i="2" s="1"/>
  <c r="C9" i="2"/>
  <c r="O8" i="2"/>
  <c r="O12" i="2" s="1"/>
  <c r="O24" i="2" s="1"/>
  <c r="N8" i="2"/>
  <c r="N12" i="2" s="1"/>
  <c r="N24" i="2" s="1"/>
  <c r="M8" i="2"/>
  <c r="M12" i="2" s="1"/>
  <c r="M24" i="2" s="1"/>
  <c r="L8" i="2"/>
  <c r="L12" i="2" s="1"/>
  <c r="L24" i="2" s="1"/>
  <c r="K8" i="2"/>
  <c r="K12" i="2" s="1"/>
  <c r="K24" i="2" s="1"/>
  <c r="J8" i="2"/>
  <c r="J12" i="2" s="1"/>
  <c r="J24" i="2" s="1"/>
  <c r="I8" i="2"/>
  <c r="I12" i="2" s="1"/>
  <c r="I24" i="2" s="1"/>
  <c r="H8" i="2"/>
  <c r="H12" i="2" s="1"/>
  <c r="H24" i="2" s="1"/>
  <c r="G8" i="2"/>
  <c r="G12" i="2" s="1"/>
  <c r="G24" i="2" s="1"/>
  <c r="F8" i="2"/>
  <c r="F12" i="2" s="1"/>
  <c r="F24" i="2" s="1"/>
  <c r="E8" i="2"/>
  <c r="E12" i="2" s="1"/>
  <c r="E24" i="2" s="1"/>
  <c r="D8" i="2"/>
  <c r="D12" i="2" s="1"/>
  <c r="D24" i="2" s="1"/>
  <c r="C8" i="2"/>
  <c r="C12" i="2" s="1"/>
  <c r="P5" i="2"/>
  <c r="I13" i="2" l="1"/>
  <c r="I25" i="2" s="1"/>
  <c r="J13" i="2"/>
  <c r="J25" i="2" s="1"/>
  <c r="C13" i="2"/>
  <c r="K13" i="2"/>
  <c r="K25" i="2" s="1"/>
  <c r="F13" i="2"/>
  <c r="F25" i="2" s="1"/>
  <c r="N13" i="2"/>
  <c r="N25" i="2" s="1"/>
  <c r="O13" i="2"/>
  <c r="O25" i="2" s="1"/>
  <c r="H13" i="2"/>
  <c r="H25" i="2" s="1"/>
  <c r="P9" i="2"/>
  <c r="P11" i="2"/>
  <c r="C25" i="2"/>
  <c r="C24" i="2"/>
  <c r="P24" i="2" s="1"/>
  <c r="P12" i="2"/>
  <c r="P8" i="2"/>
  <c r="P13" i="2" l="1"/>
  <c r="P25" i="2"/>
</calcChain>
</file>

<file path=xl/sharedStrings.xml><?xml version="1.0" encoding="utf-8"?>
<sst xmlns="http://schemas.openxmlformats.org/spreadsheetml/2006/main" count="83" uniqueCount="33">
  <si>
    <t>ALPC</t>
  </si>
  <si>
    <t>Alsace</t>
  </si>
  <si>
    <t>Aquitaine</t>
  </si>
  <si>
    <t>Bourgogne</t>
  </si>
  <si>
    <t>Centre</t>
  </si>
  <si>
    <t>IDF</t>
  </si>
  <si>
    <t>NE</t>
  </si>
  <si>
    <t>Normandie</t>
  </si>
  <si>
    <t>Occitanie</t>
  </si>
  <si>
    <t>Paca Corse</t>
  </si>
  <si>
    <t>Rhone - Alpes</t>
  </si>
  <si>
    <t>Hauts de France</t>
  </si>
  <si>
    <t>TOTAL</t>
  </si>
  <si>
    <t>Responsabilités</t>
  </si>
  <si>
    <t>Bretagne - Pays de Loire</t>
  </si>
  <si>
    <t>1. Décomposition de la prime d'assurance</t>
  </si>
  <si>
    <t>Taux de Prime d’Assurance en € HT</t>
  </si>
  <si>
    <r>
      <t>Taux de Prime d’Assurance en € TT</t>
    </r>
    <r>
      <rPr>
        <b/>
        <sz val="11"/>
        <color rgb="FF000000"/>
        <rFont val="Calibri"/>
        <family val="2"/>
      </rPr>
      <t>C</t>
    </r>
  </si>
  <si>
    <t>Prime d’assurance annuelle en € HT</t>
  </si>
  <si>
    <t>Prime d’assurance annuelle en € TTC</t>
  </si>
  <si>
    <t>2. Honoraires de courtage</t>
  </si>
  <si>
    <t>Montant annuel HT</t>
  </si>
  <si>
    <t>Montant annuel TTC</t>
  </si>
  <si>
    <t>3. Prime</t>
  </si>
  <si>
    <t>Prime Annuelle Totale en € HT</t>
  </si>
  <si>
    <t>Prime Annuelle Totale en € TTC</t>
  </si>
  <si>
    <t>Protection juridique
Prestation sur bon de commande</t>
  </si>
  <si>
    <t>Prime</t>
  </si>
  <si>
    <t>Individuelle accident</t>
  </si>
  <si>
    <t>Total Responsabilité civile, Protection Juridique et Individuelle accident</t>
  </si>
  <si>
    <t>Masse salariale 2024</t>
  </si>
  <si>
    <t>MARCHE  N°2026-2029
PROGRAMME NATIONAL D’ASSURANCES POUR LE RESEAU DE L'ASSURANCE MALADIE  (CNAM et GROUPE UGECAM)
 Assurance « Responsabilité et risques annexes  » et « Responsabilité activités  médicales » pour le Groupe UGECAM  
Solution de base</t>
  </si>
  <si>
    <t>Bordereau des prix unitaires  (B.P.U.)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</si>
</sst>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0.0000%"/>
    <numFmt numFmtId="165" formatCode="#,##0.00\ &quot;€&quot;"/>
  </numFmts>
  <fonts count="6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name val="Calibri"/>
      <family val="2"/>
    </font>
    <font>
      <b/>
      <sz val="16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4471C4"/>
      </patternFill>
    </fill>
    <fill>
      <patternFill patternType="solid">
        <fgColor rgb="FFC8C8C8"/>
      </patternFill>
    </fill>
    <fill>
      <patternFill patternType="solid">
        <fgColor rgb="FFD9E0F1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164" fontId="2" fillId="0" borderId="2" xfId="0" applyNumberFormat="1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horizontal="center" vertical="center" wrapText="1"/>
    </xf>
    <xf numFmtId="8" fontId="1" fillId="0" borderId="2" xfId="0" applyNumberFormat="1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/>
    </xf>
    <xf numFmtId="8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742B6-7938-4C2E-8FF1-E38471A6A89C}">
  <dimension ref="A1:Q27"/>
  <sheetViews>
    <sheetView tabSelected="1" topLeftCell="A13" workbookViewId="0">
      <selection activeCell="A20" sqref="A20:A21"/>
    </sheetView>
  </sheetViews>
  <sheetFormatPr baseColWidth="10" defaultColWidth="9.140625" defaultRowHeight="15" x14ac:dyDescent="0.25"/>
  <cols>
    <col min="1" max="1" width="25" style="1" customWidth="1"/>
    <col min="2" max="2" width="24.42578125" style="12" customWidth="1"/>
    <col min="3" max="14" width="16" style="1" customWidth="1"/>
    <col min="15" max="15" width="16.42578125" style="1" customWidth="1"/>
    <col min="16" max="16" width="15" style="1" customWidth="1"/>
    <col min="17" max="17" width="12.5703125" style="1" customWidth="1"/>
    <col min="18" max="16384" width="9.140625" style="1"/>
  </cols>
  <sheetData>
    <row r="1" spans="1:17" ht="36" customHeight="1" x14ac:dyDescent="0.25">
      <c r="A1" s="15" t="s">
        <v>32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96.75" customHeight="1" x14ac:dyDescent="0.25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1:17" ht="15.4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27" customHeight="1" x14ac:dyDescent="0.25">
      <c r="A4" s="16" t="s">
        <v>13</v>
      </c>
      <c r="B4" s="9"/>
      <c r="C4" s="8" t="s">
        <v>0</v>
      </c>
      <c r="D4" s="8" t="s">
        <v>1</v>
      </c>
      <c r="E4" s="8" t="s">
        <v>2</v>
      </c>
      <c r="F4" s="8" t="s">
        <v>3</v>
      </c>
      <c r="G4" s="8" t="s">
        <v>14</v>
      </c>
      <c r="H4" s="8" t="s">
        <v>4</v>
      </c>
      <c r="I4" s="8" t="s">
        <v>5</v>
      </c>
      <c r="J4" s="8" t="s">
        <v>6</v>
      </c>
      <c r="K4" s="8" t="s">
        <v>7</v>
      </c>
      <c r="L4" s="8" t="s">
        <v>8</v>
      </c>
      <c r="M4" s="8" t="s">
        <v>9</v>
      </c>
      <c r="N4" s="8" t="s">
        <v>10</v>
      </c>
      <c r="O4" s="8" t="s">
        <v>11</v>
      </c>
      <c r="P4" s="8" t="s">
        <v>12</v>
      </c>
    </row>
    <row r="5" spans="1:17" ht="31.5" customHeight="1" x14ac:dyDescent="0.25">
      <c r="A5" s="20"/>
      <c r="B5" s="5" t="s">
        <v>30</v>
      </c>
      <c r="C5" s="13">
        <v>17283338.68</v>
      </c>
      <c r="D5" s="13">
        <v>66605041.210000001</v>
      </c>
      <c r="E5" s="13">
        <v>42896418.549999997</v>
      </c>
      <c r="F5" s="13">
        <v>30744474.690000001</v>
      </c>
      <c r="G5" s="13">
        <v>56456367</v>
      </c>
      <c r="H5" s="13">
        <v>26156945.48</v>
      </c>
      <c r="I5" s="13">
        <v>63458142</v>
      </c>
      <c r="J5" s="13">
        <v>66881567.130000003</v>
      </c>
      <c r="K5" s="13">
        <v>27586903.100000001</v>
      </c>
      <c r="L5" s="13">
        <v>38092427</v>
      </c>
      <c r="M5" s="13">
        <v>61886676</v>
      </c>
      <c r="N5" s="13">
        <v>37871366.810000002</v>
      </c>
      <c r="O5" s="13">
        <v>45496280.659999996</v>
      </c>
      <c r="P5" s="7">
        <f>SUM(C5:O5)</f>
        <v>581415948.31000006</v>
      </c>
    </row>
    <row r="6" spans="1:17" ht="48" customHeight="1" x14ac:dyDescent="0.25">
      <c r="A6" s="18" t="s">
        <v>15</v>
      </c>
      <c r="B6" s="6" t="s">
        <v>16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</row>
    <row r="7" spans="1:17" ht="48" customHeight="1" x14ac:dyDescent="0.25">
      <c r="A7" s="19"/>
      <c r="B7" s="6" t="s">
        <v>17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</row>
    <row r="8" spans="1:17" ht="48" customHeight="1" x14ac:dyDescent="0.25">
      <c r="A8" s="19"/>
      <c r="B8" s="6" t="s">
        <v>18</v>
      </c>
      <c r="C8" s="3">
        <f>C5*C6</f>
        <v>0</v>
      </c>
      <c r="D8" s="3">
        <f t="shared" ref="D8:O8" si="0">D5*D6</f>
        <v>0</v>
      </c>
      <c r="E8" s="3">
        <f t="shared" si="0"/>
        <v>0</v>
      </c>
      <c r="F8" s="3">
        <f t="shared" si="0"/>
        <v>0</v>
      </c>
      <c r="G8" s="3">
        <f t="shared" si="0"/>
        <v>0</v>
      </c>
      <c r="H8" s="3">
        <f t="shared" si="0"/>
        <v>0</v>
      </c>
      <c r="I8" s="3">
        <f t="shared" si="0"/>
        <v>0</v>
      </c>
      <c r="J8" s="3">
        <f t="shared" si="0"/>
        <v>0</v>
      </c>
      <c r="K8" s="3">
        <f t="shared" si="0"/>
        <v>0</v>
      </c>
      <c r="L8" s="3">
        <f t="shared" si="0"/>
        <v>0</v>
      </c>
      <c r="M8" s="3">
        <f t="shared" si="0"/>
        <v>0</v>
      </c>
      <c r="N8" s="3">
        <f t="shared" si="0"/>
        <v>0</v>
      </c>
      <c r="O8" s="3">
        <f t="shared" si="0"/>
        <v>0</v>
      </c>
      <c r="P8" s="3">
        <f t="shared" ref="P8:P13" si="1">SUM(C8:O8)</f>
        <v>0</v>
      </c>
    </row>
    <row r="9" spans="1:17" ht="48" customHeight="1" x14ac:dyDescent="0.25">
      <c r="A9" s="19"/>
      <c r="B9" s="6" t="s">
        <v>19</v>
      </c>
      <c r="C9" s="3">
        <f>C5*C7</f>
        <v>0</v>
      </c>
      <c r="D9" s="3">
        <f t="shared" ref="D9:O9" si="2">D5*D7</f>
        <v>0</v>
      </c>
      <c r="E9" s="3">
        <f t="shared" si="2"/>
        <v>0</v>
      </c>
      <c r="F9" s="3">
        <f t="shared" si="2"/>
        <v>0</v>
      </c>
      <c r="G9" s="3">
        <f t="shared" si="2"/>
        <v>0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  <c r="N9" s="3">
        <f t="shared" si="2"/>
        <v>0</v>
      </c>
      <c r="O9" s="3">
        <f t="shared" si="2"/>
        <v>0</v>
      </c>
      <c r="P9" s="4">
        <f t="shared" si="1"/>
        <v>0</v>
      </c>
    </row>
    <row r="10" spans="1:17" ht="27" customHeight="1" x14ac:dyDescent="0.25">
      <c r="A10" s="18" t="s">
        <v>20</v>
      </c>
      <c r="B10" s="6" t="s">
        <v>21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</row>
    <row r="11" spans="1:17" ht="27" customHeight="1" x14ac:dyDescent="0.25">
      <c r="A11" s="19"/>
      <c r="B11" s="6" t="s">
        <v>22</v>
      </c>
      <c r="C11" s="3">
        <f>C10</f>
        <v>0</v>
      </c>
      <c r="D11" s="3">
        <f t="shared" ref="D11:O11" si="3">D10</f>
        <v>0</v>
      </c>
      <c r="E11" s="3">
        <f t="shared" si="3"/>
        <v>0</v>
      </c>
      <c r="F11" s="3">
        <f t="shared" si="3"/>
        <v>0</v>
      </c>
      <c r="G11" s="3">
        <f t="shared" si="3"/>
        <v>0</v>
      </c>
      <c r="H11" s="3">
        <f t="shared" si="3"/>
        <v>0</v>
      </c>
      <c r="I11" s="3">
        <f t="shared" si="3"/>
        <v>0</v>
      </c>
      <c r="J11" s="3">
        <f t="shared" si="3"/>
        <v>0</v>
      </c>
      <c r="K11" s="3">
        <f t="shared" si="3"/>
        <v>0</v>
      </c>
      <c r="L11" s="3">
        <f t="shared" si="3"/>
        <v>0</v>
      </c>
      <c r="M11" s="3">
        <f t="shared" si="3"/>
        <v>0</v>
      </c>
      <c r="N11" s="3">
        <f t="shared" si="3"/>
        <v>0</v>
      </c>
      <c r="O11" s="3">
        <f t="shared" si="3"/>
        <v>0</v>
      </c>
      <c r="P11" s="4">
        <f t="shared" si="1"/>
        <v>0</v>
      </c>
    </row>
    <row r="12" spans="1:17" ht="37.5" customHeight="1" x14ac:dyDescent="0.25">
      <c r="A12" s="18" t="s">
        <v>23</v>
      </c>
      <c r="B12" s="10" t="s">
        <v>24</v>
      </c>
      <c r="C12" s="3">
        <f>C8+C10</f>
        <v>0</v>
      </c>
      <c r="D12" s="3">
        <f t="shared" ref="D12:O13" si="4">D8+D10</f>
        <v>0</v>
      </c>
      <c r="E12" s="3">
        <f t="shared" si="4"/>
        <v>0</v>
      </c>
      <c r="F12" s="3">
        <f t="shared" si="4"/>
        <v>0</v>
      </c>
      <c r="G12" s="3">
        <f t="shared" si="4"/>
        <v>0</v>
      </c>
      <c r="H12" s="3">
        <f t="shared" si="4"/>
        <v>0</v>
      </c>
      <c r="I12" s="3">
        <f t="shared" si="4"/>
        <v>0</v>
      </c>
      <c r="J12" s="3">
        <f t="shared" si="4"/>
        <v>0</v>
      </c>
      <c r="K12" s="3">
        <f t="shared" si="4"/>
        <v>0</v>
      </c>
      <c r="L12" s="3">
        <f t="shared" si="4"/>
        <v>0</v>
      </c>
      <c r="M12" s="3">
        <f t="shared" si="4"/>
        <v>0</v>
      </c>
      <c r="N12" s="3">
        <f t="shared" si="4"/>
        <v>0</v>
      </c>
      <c r="O12" s="3">
        <f t="shared" si="4"/>
        <v>0</v>
      </c>
      <c r="P12" s="4">
        <f t="shared" si="1"/>
        <v>0</v>
      </c>
    </row>
    <row r="13" spans="1:17" ht="37.5" customHeight="1" x14ac:dyDescent="0.25">
      <c r="A13" s="19"/>
      <c r="B13" s="10" t="s">
        <v>25</v>
      </c>
      <c r="C13" s="3">
        <f>C9+C11</f>
        <v>0</v>
      </c>
      <c r="D13" s="3">
        <f t="shared" si="4"/>
        <v>0</v>
      </c>
      <c r="E13" s="3">
        <f t="shared" si="4"/>
        <v>0</v>
      </c>
      <c r="F13" s="3">
        <f t="shared" si="4"/>
        <v>0</v>
      </c>
      <c r="G13" s="3">
        <f t="shared" si="4"/>
        <v>0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  <c r="N13" s="3">
        <f t="shared" si="4"/>
        <v>0</v>
      </c>
      <c r="O13" s="3">
        <f t="shared" si="4"/>
        <v>0</v>
      </c>
      <c r="P13" s="4">
        <f t="shared" si="1"/>
        <v>0</v>
      </c>
    </row>
    <row r="14" spans="1:17" ht="25.5" customHeight="1" x14ac:dyDescent="0.25">
      <c r="A14" s="16" t="s">
        <v>28</v>
      </c>
      <c r="B14" s="9"/>
      <c r="C14" s="8" t="s">
        <v>0</v>
      </c>
      <c r="D14" s="8" t="s">
        <v>1</v>
      </c>
      <c r="E14" s="8" t="s">
        <v>2</v>
      </c>
      <c r="F14" s="8" t="s">
        <v>3</v>
      </c>
      <c r="G14" s="8" t="s">
        <v>14</v>
      </c>
      <c r="H14" s="8" t="s">
        <v>4</v>
      </c>
      <c r="I14" s="8" t="s">
        <v>5</v>
      </c>
      <c r="J14" s="8" t="s">
        <v>6</v>
      </c>
      <c r="K14" s="8" t="s">
        <v>7</v>
      </c>
      <c r="L14" s="8" t="s">
        <v>8</v>
      </c>
      <c r="M14" s="8" t="s">
        <v>9</v>
      </c>
      <c r="N14" s="8" t="s">
        <v>10</v>
      </c>
      <c r="O14" s="8" t="s">
        <v>11</v>
      </c>
      <c r="P14" s="8" t="s">
        <v>12</v>
      </c>
    </row>
    <row r="15" spans="1:17" ht="19.350000000000001" customHeight="1" x14ac:dyDescent="0.25">
      <c r="A15" s="20"/>
      <c r="B15" s="11"/>
      <c r="C15" s="13">
        <v>17283338.68</v>
      </c>
      <c r="D15" s="13">
        <v>66605041.210000001</v>
      </c>
      <c r="E15" s="13">
        <v>42896418.549999997</v>
      </c>
      <c r="F15" s="13">
        <v>30744474.690000001</v>
      </c>
      <c r="G15" s="13">
        <v>56456367</v>
      </c>
      <c r="H15" s="13">
        <v>26156945.48</v>
      </c>
      <c r="I15" s="13">
        <v>63458142</v>
      </c>
      <c r="J15" s="13">
        <v>66881567.130000003</v>
      </c>
      <c r="K15" s="13">
        <v>27586903.100000001</v>
      </c>
      <c r="L15" s="13">
        <v>38092427</v>
      </c>
      <c r="M15" s="13">
        <v>61886676</v>
      </c>
      <c r="N15" s="13">
        <v>37871366.810000002</v>
      </c>
      <c r="O15" s="13">
        <v>45496280.659999996</v>
      </c>
      <c r="P15" s="7">
        <f>SUM(C15:O15)</f>
        <v>581415948.31000006</v>
      </c>
    </row>
    <row r="16" spans="1:17" ht="21.6" customHeight="1" x14ac:dyDescent="0.25">
      <c r="A16" s="18" t="s">
        <v>27</v>
      </c>
      <c r="B16" s="6" t="s">
        <v>21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</row>
    <row r="17" spans="1:16" ht="20.85" customHeight="1" x14ac:dyDescent="0.25">
      <c r="A17" s="19"/>
      <c r="B17" s="6" t="s">
        <v>22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</row>
    <row r="18" spans="1:16" ht="31.5" customHeight="1" x14ac:dyDescent="0.25">
      <c r="A18" s="16" t="s">
        <v>26</v>
      </c>
      <c r="B18" s="9"/>
      <c r="C18" s="8" t="s">
        <v>0</v>
      </c>
      <c r="D18" s="8" t="s">
        <v>1</v>
      </c>
      <c r="E18" s="8" t="s">
        <v>2</v>
      </c>
      <c r="F18" s="8" t="s">
        <v>3</v>
      </c>
      <c r="G18" s="8" t="s">
        <v>14</v>
      </c>
      <c r="H18" s="8" t="s">
        <v>4</v>
      </c>
      <c r="I18" s="8" t="s">
        <v>5</v>
      </c>
      <c r="J18" s="8" t="s">
        <v>6</v>
      </c>
      <c r="K18" s="8" t="s">
        <v>7</v>
      </c>
      <c r="L18" s="8" t="s">
        <v>8</v>
      </c>
      <c r="M18" s="8" t="s">
        <v>9</v>
      </c>
      <c r="N18" s="8" t="s">
        <v>10</v>
      </c>
      <c r="O18" s="8" t="s">
        <v>11</v>
      </c>
      <c r="P18" s="8" t="s">
        <v>12</v>
      </c>
    </row>
    <row r="19" spans="1:16" ht="39" customHeight="1" x14ac:dyDescent="0.25">
      <c r="A19" s="17"/>
      <c r="B19" s="11"/>
      <c r="C19" s="13">
        <v>17283338.68</v>
      </c>
      <c r="D19" s="13">
        <v>66605041.210000001</v>
      </c>
      <c r="E19" s="13">
        <v>42896418.549999997</v>
      </c>
      <c r="F19" s="13">
        <v>30744474.690000001</v>
      </c>
      <c r="G19" s="13">
        <v>56456367</v>
      </c>
      <c r="H19" s="13">
        <v>26156945.48</v>
      </c>
      <c r="I19" s="13">
        <v>63458142</v>
      </c>
      <c r="J19" s="13">
        <v>66881567.130000003</v>
      </c>
      <c r="K19" s="13">
        <v>27586903.100000001</v>
      </c>
      <c r="L19" s="13">
        <v>38092427</v>
      </c>
      <c r="M19" s="13">
        <v>61886676</v>
      </c>
      <c r="N19" s="13">
        <v>37871366.810000002</v>
      </c>
      <c r="O19" s="13">
        <v>45496280.659999996</v>
      </c>
      <c r="P19" s="7">
        <f>SUM(C19:O19)</f>
        <v>581415948.31000006</v>
      </c>
    </row>
    <row r="20" spans="1:16" ht="22.15" customHeight="1" x14ac:dyDescent="0.25">
      <c r="A20" s="18" t="s">
        <v>27</v>
      </c>
      <c r="B20" s="6" t="s">
        <v>21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</row>
    <row r="21" spans="1:16" ht="21.95" customHeight="1" x14ac:dyDescent="0.25">
      <c r="A21" s="19"/>
      <c r="B21" s="6" t="s">
        <v>22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</row>
    <row r="22" spans="1:16" ht="30" customHeight="1" x14ac:dyDescent="0.25">
      <c r="A22" s="23" t="s">
        <v>29</v>
      </c>
      <c r="B22" s="9"/>
      <c r="C22" s="8" t="s">
        <v>0</v>
      </c>
      <c r="D22" s="8" t="s">
        <v>1</v>
      </c>
      <c r="E22" s="8" t="s">
        <v>2</v>
      </c>
      <c r="F22" s="8" t="s">
        <v>3</v>
      </c>
      <c r="G22" s="8" t="s">
        <v>14</v>
      </c>
      <c r="H22" s="8" t="s">
        <v>4</v>
      </c>
      <c r="I22" s="8" t="s">
        <v>5</v>
      </c>
      <c r="J22" s="8" t="s">
        <v>6</v>
      </c>
      <c r="K22" s="8" t="s">
        <v>7</v>
      </c>
      <c r="L22" s="8" t="s">
        <v>8</v>
      </c>
      <c r="M22" s="8" t="s">
        <v>9</v>
      </c>
      <c r="N22" s="8" t="s">
        <v>10</v>
      </c>
      <c r="O22" s="8" t="s">
        <v>11</v>
      </c>
      <c r="P22" s="8" t="s">
        <v>12</v>
      </c>
    </row>
    <row r="23" spans="1:16" ht="18" customHeight="1" x14ac:dyDescent="0.25">
      <c r="A23" s="24"/>
      <c r="B23" s="11"/>
      <c r="C23" s="13">
        <v>17283338.68</v>
      </c>
      <c r="D23" s="13">
        <v>66605041.210000001</v>
      </c>
      <c r="E23" s="13">
        <v>42896418.549999997</v>
      </c>
      <c r="F23" s="13">
        <v>30744474.690000001</v>
      </c>
      <c r="G23" s="13">
        <v>56456367</v>
      </c>
      <c r="H23" s="13">
        <v>26156945.48</v>
      </c>
      <c r="I23" s="13">
        <v>63458142</v>
      </c>
      <c r="J23" s="13">
        <v>66881567.130000003</v>
      </c>
      <c r="K23" s="13">
        <v>27586903.100000001</v>
      </c>
      <c r="L23" s="13">
        <v>38092427</v>
      </c>
      <c r="M23" s="13">
        <v>61886676</v>
      </c>
      <c r="N23" s="13">
        <v>37871366.810000002</v>
      </c>
      <c r="O23" s="13">
        <v>45496280.659999996</v>
      </c>
      <c r="P23" s="7">
        <f>SUM(C23:O23)</f>
        <v>581415948.31000006</v>
      </c>
    </row>
    <row r="24" spans="1:16" ht="32.25" customHeight="1" x14ac:dyDescent="0.25">
      <c r="A24" s="18" t="s">
        <v>27</v>
      </c>
      <c r="B24" s="6" t="s">
        <v>21</v>
      </c>
      <c r="C24" s="3">
        <f t="shared" ref="C24:O24" si="5">C12+C20+C16</f>
        <v>0</v>
      </c>
      <c r="D24" s="3">
        <f t="shared" si="5"/>
        <v>0</v>
      </c>
      <c r="E24" s="3">
        <f t="shared" si="5"/>
        <v>0</v>
      </c>
      <c r="F24" s="3">
        <f t="shared" si="5"/>
        <v>0</v>
      </c>
      <c r="G24" s="3">
        <f t="shared" si="5"/>
        <v>0</v>
      </c>
      <c r="H24" s="3">
        <f t="shared" si="5"/>
        <v>0</v>
      </c>
      <c r="I24" s="3">
        <f t="shared" si="5"/>
        <v>0</v>
      </c>
      <c r="J24" s="3">
        <f t="shared" si="5"/>
        <v>0</v>
      </c>
      <c r="K24" s="3">
        <f t="shared" si="5"/>
        <v>0</v>
      </c>
      <c r="L24" s="3">
        <f t="shared" si="5"/>
        <v>0</v>
      </c>
      <c r="M24" s="3">
        <f t="shared" si="5"/>
        <v>0</v>
      </c>
      <c r="N24" s="3">
        <f t="shared" si="5"/>
        <v>0</v>
      </c>
      <c r="O24" s="3">
        <f t="shared" si="5"/>
        <v>0</v>
      </c>
      <c r="P24" s="3">
        <f>SUM(C24:O24)</f>
        <v>0</v>
      </c>
    </row>
    <row r="25" spans="1:16" ht="29.25" customHeight="1" x14ac:dyDescent="0.25">
      <c r="A25" s="19"/>
      <c r="B25" s="6" t="s">
        <v>22</v>
      </c>
      <c r="C25" s="3">
        <f t="shared" ref="C25:O25" si="6">C13+C21+C17</f>
        <v>0</v>
      </c>
      <c r="D25" s="3">
        <f t="shared" si="6"/>
        <v>0</v>
      </c>
      <c r="E25" s="3">
        <f t="shared" si="6"/>
        <v>0</v>
      </c>
      <c r="F25" s="3">
        <f t="shared" si="6"/>
        <v>0</v>
      </c>
      <c r="G25" s="3">
        <f t="shared" si="6"/>
        <v>0</v>
      </c>
      <c r="H25" s="3">
        <f t="shared" si="6"/>
        <v>0</v>
      </c>
      <c r="I25" s="3">
        <f t="shared" si="6"/>
        <v>0</v>
      </c>
      <c r="J25" s="3">
        <f t="shared" si="6"/>
        <v>0</v>
      </c>
      <c r="K25" s="3">
        <f t="shared" si="6"/>
        <v>0</v>
      </c>
      <c r="L25" s="3">
        <f t="shared" si="6"/>
        <v>0</v>
      </c>
      <c r="M25" s="3">
        <f t="shared" si="6"/>
        <v>0</v>
      </c>
      <c r="N25" s="3">
        <f t="shared" si="6"/>
        <v>0</v>
      </c>
      <c r="O25" s="3">
        <f t="shared" si="6"/>
        <v>0</v>
      </c>
      <c r="P25" s="4">
        <f>SUM(C25:O25)</f>
        <v>0</v>
      </c>
    </row>
    <row r="27" spans="1:16" x14ac:dyDescent="0.25">
      <c r="P27" s="14"/>
    </row>
  </sheetData>
  <mergeCells count="13">
    <mergeCell ref="A1:Q1"/>
    <mergeCell ref="A18:A19"/>
    <mergeCell ref="A20:A21"/>
    <mergeCell ref="A14:A15"/>
    <mergeCell ref="A16:A17"/>
    <mergeCell ref="A22:A23"/>
    <mergeCell ref="A24:A25"/>
    <mergeCell ref="A2:Q2"/>
    <mergeCell ref="A3:Q3"/>
    <mergeCell ref="A4:A5"/>
    <mergeCell ref="A6:A9"/>
    <mergeCell ref="A10:A11"/>
    <mergeCell ref="A12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Contact Cabinet Julien</cp:lastModifiedBy>
  <dcterms:created xsi:type="dcterms:W3CDTF">2023-03-17T11:16:20Z</dcterms:created>
  <dcterms:modified xsi:type="dcterms:W3CDTF">2025-09-01T14:48:16Z</dcterms:modified>
</cp:coreProperties>
</file>